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5550"/>
  </bookViews>
  <sheets>
    <sheet name="úroveň vytriedenia 2020" sheetId="1" r:id="rId1"/>
  </sheets>
  <calcPr calcId="152511"/>
</workbook>
</file>

<file path=xl/calcChain.xml><?xml version="1.0" encoding="utf-8"?>
<calcChain xmlns="http://schemas.openxmlformats.org/spreadsheetml/2006/main">
  <c r="D31" i="1" l="1"/>
  <c r="D30" i="1"/>
  <c r="P3" i="1"/>
  <c r="P4" i="1"/>
  <c r="P5" i="1"/>
  <c r="P30" i="1" s="1"/>
  <c r="P32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2" i="1"/>
  <c r="P23" i="1"/>
  <c r="E30" i="1"/>
  <c r="G30" i="1"/>
  <c r="H30" i="1"/>
  <c r="I30" i="1"/>
  <c r="J30" i="1"/>
  <c r="K30" i="1"/>
  <c r="L30" i="1"/>
  <c r="M30" i="1"/>
  <c r="N30" i="1"/>
  <c r="O30" i="1"/>
  <c r="P24" i="1" l="1"/>
  <c r="P31" i="1" l="1"/>
  <c r="D24" i="1"/>
  <c r="E24" i="1"/>
  <c r="F24" i="1"/>
  <c r="F30" i="1" s="1"/>
  <c r="G24" i="1"/>
  <c r="H24" i="1"/>
  <c r="K24" i="1"/>
  <c r="M24" i="1"/>
  <c r="N24" i="1"/>
  <c r="P26" i="1"/>
  <c r="P27" i="1"/>
  <c r="P28" i="1"/>
  <c r="P29" i="1"/>
</calcChain>
</file>

<file path=xl/sharedStrings.xml><?xml version="1.0" encoding="utf-8"?>
<sst xmlns="http://schemas.openxmlformats.org/spreadsheetml/2006/main" count="73" uniqueCount="73">
  <si>
    <t>papier a lepenka</t>
  </si>
  <si>
    <t>20 01 01</t>
  </si>
  <si>
    <t>sklo</t>
  </si>
  <si>
    <t>20 01 02</t>
  </si>
  <si>
    <t>šatstvo</t>
  </si>
  <si>
    <t>20 01 10</t>
  </si>
  <si>
    <t>Žiarivky</t>
  </si>
  <si>
    <t>20 01 21</t>
  </si>
  <si>
    <t>odpady s obsahom HCF (chladnikčy a mrazničky)</t>
  </si>
  <si>
    <t>20 01 23</t>
  </si>
  <si>
    <t>oleje a tuky z domácností</t>
  </si>
  <si>
    <t>20 01 25</t>
  </si>
  <si>
    <t>Batérie a akumulátory</t>
  </si>
  <si>
    <t>20 01 33</t>
  </si>
  <si>
    <t>batérie a akumulátry (O)</t>
  </si>
  <si>
    <t>20 01 34</t>
  </si>
  <si>
    <t>20 01 35</t>
  </si>
  <si>
    <t>Elektroodpady bez NL</t>
  </si>
  <si>
    <t>20 01 36</t>
  </si>
  <si>
    <t>Drevo bez NL</t>
  </si>
  <si>
    <t>20 01 38</t>
  </si>
  <si>
    <t>Plasty</t>
  </si>
  <si>
    <t>20 01 39</t>
  </si>
  <si>
    <t>Kovy</t>
  </si>
  <si>
    <t>20 01 40</t>
  </si>
  <si>
    <t>BRO</t>
  </si>
  <si>
    <t>20 02 01</t>
  </si>
  <si>
    <t>Zmesový komunálny odpad</t>
  </si>
  <si>
    <t>20 03 01</t>
  </si>
  <si>
    <t>Odpad z čistenia ulíc</t>
  </si>
  <si>
    <t>20 03 03</t>
  </si>
  <si>
    <t>Objemný odpad</t>
  </si>
  <si>
    <t>20 03 07</t>
  </si>
  <si>
    <t>20 03 08</t>
  </si>
  <si>
    <t>DSO</t>
  </si>
  <si>
    <t>20 01 40 01</t>
  </si>
  <si>
    <t>meď, bronz, mosadz</t>
  </si>
  <si>
    <t>hliník</t>
  </si>
  <si>
    <t>20 01 40 02</t>
  </si>
  <si>
    <t>olovo</t>
  </si>
  <si>
    <t>20 01 40 03</t>
  </si>
  <si>
    <t>20 01 40 04</t>
  </si>
  <si>
    <t>Zinok</t>
  </si>
  <si>
    <t>20 01 40 05</t>
  </si>
  <si>
    <t>Železo a oceľ</t>
  </si>
  <si>
    <t>20 01 40 07</t>
  </si>
  <si>
    <t>Zmiešané kovy</t>
  </si>
  <si>
    <t>triedené zložky</t>
  </si>
  <si>
    <t>odpad na skládke</t>
  </si>
  <si>
    <t>odpad spolu</t>
  </si>
  <si>
    <t>ENVI GEOS Nitra, s.r.o.</t>
  </si>
  <si>
    <t>SPEKO Šaľa, s.r.o.</t>
  </si>
  <si>
    <t>FCC Trnava, s.r.o.</t>
  </si>
  <si>
    <t>ASEKOL SK, s.r.o.</t>
  </si>
  <si>
    <t>Zberné suroviny Žilina, a.s.</t>
  </si>
  <si>
    <t>INEX Hausgarden, s.r.o.</t>
  </si>
  <si>
    <t>KBZ, s.r.o.  Košice</t>
  </si>
  <si>
    <t>INTA, s.r.o. Trenčín</t>
  </si>
  <si>
    <t>Kat. číslo</t>
  </si>
  <si>
    <t>NÁZOV ODPADU</t>
  </si>
  <si>
    <t>obaly z kovu</t>
  </si>
  <si>
    <t>20 01 04</t>
  </si>
  <si>
    <t>úroveň vytriedenia v %</t>
  </si>
  <si>
    <t xml:space="preserve">Množstvá odpadov v tonách  a úroveň vytriedenia v roku 2020 v Šali </t>
  </si>
  <si>
    <t>HUMANA</t>
  </si>
  <si>
    <t>EIZEN, s.r.o. Močenok</t>
  </si>
  <si>
    <t>EISEN, s.r.o. Šaľa</t>
  </si>
  <si>
    <t>UNIMET, s.r.o.</t>
  </si>
  <si>
    <t>SPOLU</t>
  </si>
  <si>
    <t>oleje a tuky s NO</t>
  </si>
  <si>
    <t>20 01 26</t>
  </si>
  <si>
    <t>;</t>
  </si>
  <si>
    <t>Elektroodpady s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</si>
</sst>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2" fontId="3" fillId="6" borderId="1" xfId="0" applyNumberFormat="1" applyFont="1" applyFill="1" applyBorder="1"/>
    <xf numFmtId="2" fontId="3" fillId="2" borderId="1" xfId="0" applyNumberFormat="1" applyFont="1" applyFill="1" applyBorder="1"/>
    <xf numFmtId="0" fontId="3" fillId="0" borderId="2" xfId="0" applyFont="1" applyBorder="1"/>
    <xf numFmtId="164" fontId="3" fillId="0" borderId="2" xfId="0" applyNumberFormat="1" applyFont="1" applyBorder="1"/>
    <xf numFmtId="2" fontId="3" fillId="0" borderId="2" xfId="0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Border="1"/>
    <xf numFmtId="0" fontId="3" fillId="0" borderId="3" xfId="0" applyFont="1" applyBorder="1"/>
    <xf numFmtId="2" fontId="3" fillId="0" borderId="3" xfId="0" applyNumberFormat="1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2" fontId="3" fillId="3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2" fontId="3" fillId="5" borderId="1" xfId="0" applyNumberFormat="1" applyFont="1" applyFill="1" applyBorder="1"/>
    <xf numFmtId="0" fontId="2" fillId="0" borderId="0" xfId="0" applyFo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2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abSelected="1" topLeftCell="B10" workbookViewId="0">
      <selection activeCell="S15" sqref="S15"/>
    </sheetView>
  </sheetViews>
  <sheetFormatPr defaultRowHeight="15" x14ac:dyDescent="0.25"/>
  <cols>
    <col min="2" max="2" width="22.28515625" style="31" customWidth="1"/>
    <col min="3" max="3" width="7.7109375" customWidth="1"/>
    <col min="4" max="4" width="8.7109375" customWidth="1"/>
    <col min="5" max="5" width="5.7109375" style="7" customWidth="1"/>
    <col min="6" max="6" width="5.28515625" style="7" customWidth="1"/>
    <col min="7" max="7" width="6" style="7" customWidth="1"/>
    <col min="8" max="8" width="6" customWidth="1"/>
    <col min="9" max="9" width="7.42578125" customWidth="1"/>
    <col min="10" max="11" width="6.42578125" style="7" customWidth="1"/>
    <col min="12" max="12" width="5.140625" customWidth="1"/>
    <col min="13" max="13" width="4.42578125" customWidth="1"/>
    <col min="14" max="14" width="6.5703125" customWidth="1"/>
    <col min="15" max="15" width="6.7109375" customWidth="1"/>
    <col min="16" max="16" width="9.28515625" customWidth="1"/>
  </cols>
  <sheetData>
    <row r="1" spans="2:17" ht="20.45" customHeight="1" x14ac:dyDescent="0.25">
      <c r="C1" s="40" t="s">
        <v>63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7" s="3" customFormat="1" ht="35.450000000000003" customHeight="1" x14ac:dyDescent="0.2">
      <c r="B2" s="32" t="s">
        <v>59</v>
      </c>
      <c r="C2" s="1" t="s">
        <v>58</v>
      </c>
      <c r="D2" s="2" t="s">
        <v>50</v>
      </c>
      <c r="E2" s="8" t="s">
        <v>51</v>
      </c>
      <c r="F2" s="8" t="s">
        <v>52</v>
      </c>
      <c r="G2" s="8" t="s">
        <v>53</v>
      </c>
      <c r="H2" s="2" t="s">
        <v>54</v>
      </c>
      <c r="I2" s="2" t="s">
        <v>55</v>
      </c>
      <c r="J2" s="8" t="s">
        <v>56</v>
      </c>
      <c r="K2" s="8" t="s">
        <v>66</v>
      </c>
      <c r="L2" s="2" t="s">
        <v>57</v>
      </c>
      <c r="M2" s="2" t="s">
        <v>64</v>
      </c>
      <c r="N2" s="2" t="s">
        <v>65</v>
      </c>
      <c r="O2" s="2" t="s">
        <v>67</v>
      </c>
      <c r="P2" s="6" t="s">
        <v>68</v>
      </c>
    </row>
    <row r="3" spans="2:17" x14ac:dyDescent="0.25">
      <c r="B3" s="33" t="s">
        <v>0</v>
      </c>
      <c r="C3" s="9" t="s">
        <v>1</v>
      </c>
      <c r="D3" s="11">
        <v>410.4</v>
      </c>
      <c r="E3" s="11"/>
      <c r="F3" s="11"/>
      <c r="G3" s="11"/>
      <c r="H3" s="11">
        <v>14.91</v>
      </c>
      <c r="I3" s="10"/>
      <c r="J3" s="11"/>
      <c r="K3" s="11">
        <v>38.066000000000003</v>
      </c>
      <c r="L3" s="10"/>
      <c r="M3" s="12"/>
      <c r="N3" s="9"/>
      <c r="O3" s="10"/>
      <c r="P3" s="13">
        <f t="shared" ref="P3:P20" si="0">SUM(D3:O3)</f>
        <v>463.37599999999998</v>
      </c>
    </row>
    <row r="4" spans="2:17" ht="12.6" customHeight="1" x14ac:dyDescent="0.25">
      <c r="B4" s="33" t="s">
        <v>2</v>
      </c>
      <c r="C4" s="9" t="s">
        <v>3</v>
      </c>
      <c r="D4" s="11">
        <v>246.59</v>
      </c>
      <c r="E4" s="11"/>
      <c r="F4" s="11"/>
      <c r="G4" s="11"/>
      <c r="H4" s="10"/>
      <c r="I4" s="10"/>
      <c r="J4" s="11"/>
      <c r="K4" s="11"/>
      <c r="L4" s="10"/>
      <c r="M4" s="12"/>
      <c r="N4" s="9"/>
      <c r="O4" s="10"/>
      <c r="P4" s="13">
        <f t="shared" si="0"/>
        <v>246.59</v>
      </c>
    </row>
    <row r="5" spans="2:17" x14ac:dyDescent="0.25">
      <c r="B5" s="33" t="s">
        <v>4</v>
      </c>
      <c r="C5" s="9" t="s">
        <v>5</v>
      </c>
      <c r="D5" s="11"/>
      <c r="E5" s="11"/>
      <c r="F5" s="11">
        <v>11.52</v>
      </c>
      <c r="G5" s="11"/>
      <c r="H5" s="10"/>
      <c r="I5" s="10"/>
      <c r="J5" s="11"/>
      <c r="K5" s="11"/>
      <c r="L5" s="10"/>
      <c r="M5" s="12">
        <v>9.66</v>
      </c>
      <c r="N5" s="9"/>
      <c r="O5" s="10"/>
      <c r="P5" s="13">
        <f t="shared" si="0"/>
        <v>21.18</v>
      </c>
    </row>
    <row r="6" spans="2:17" ht="13.15" customHeight="1" x14ac:dyDescent="0.25">
      <c r="B6" s="33" t="s">
        <v>60</v>
      </c>
      <c r="C6" s="9" t="s">
        <v>61</v>
      </c>
      <c r="D6" s="11">
        <v>0.41</v>
      </c>
      <c r="E6" s="11"/>
      <c r="F6" s="11"/>
      <c r="G6" s="11"/>
      <c r="H6" s="10"/>
      <c r="I6" s="10"/>
      <c r="J6" s="11">
        <v>3.1E-2</v>
      </c>
      <c r="K6" s="11"/>
      <c r="L6" s="10"/>
      <c r="M6" s="12"/>
      <c r="N6" s="9"/>
      <c r="O6" s="10"/>
      <c r="P6" s="13">
        <f t="shared" si="0"/>
        <v>0.44099999999999995</v>
      </c>
    </row>
    <row r="7" spans="2:17" x14ac:dyDescent="0.25">
      <c r="B7" s="33" t="s">
        <v>6</v>
      </c>
      <c r="C7" s="9" t="s">
        <v>7</v>
      </c>
      <c r="D7" s="11">
        <v>6.2E-2</v>
      </c>
      <c r="E7" s="11">
        <v>8.4000000000000005E-2</v>
      </c>
      <c r="F7" s="11"/>
      <c r="G7" s="11"/>
      <c r="H7" s="10"/>
      <c r="I7" s="10"/>
      <c r="J7" s="11"/>
      <c r="K7" s="11"/>
      <c r="L7" s="10"/>
      <c r="M7" s="12"/>
      <c r="N7" s="9"/>
      <c r="O7" s="10"/>
      <c r="P7" s="13">
        <f t="shared" si="0"/>
        <v>0.14600000000000002</v>
      </c>
    </row>
    <row r="8" spans="2:17" ht="24" customHeight="1" x14ac:dyDescent="0.25">
      <c r="B8" s="34" t="s">
        <v>8</v>
      </c>
      <c r="C8" s="9" t="s">
        <v>9</v>
      </c>
      <c r="D8" s="11">
        <v>2.2799999999999998</v>
      </c>
      <c r="E8" s="11">
        <v>1.25</v>
      </c>
      <c r="F8" s="11"/>
      <c r="G8" s="11"/>
      <c r="H8" s="10"/>
      <c r="I8" s="10"/>
      <c r="J8" s="11"/>
      <c r="K8" s="11"/>
      <c r="L8" s="10"/>
      <c r="M8" s="12"/>
      <c r="N8" s="9"/>
      <c r="O8" s="10"/>
      <c r="P8" s="13">
        <f t="shared" si="0"/>
        <v>3.53</v>
      </c>
    </row>
    <row r="9" spans="2:17" ht="13.15" customHeight="1" x14ac:dyDescent="0.25">
      <c r="B9" s="34" t="s">
        <v>10</v>
      </c>
      <c r="C9" s="9" t="s">
        <v>11</v>
      </c>
      <c r="D9" s="11">
        <v>0.112</v>
      </c>
      <c r="E9" s="11"/>
      <c r="F9" s="11"/>
      <c r="G9" s="11"/>
      <c r="H9" s="10"/>
      <c r="I9" s="10"/>
      <c r="J9" s="11"/>
      <c r="K9" s="11"/>
      <c r="L9" s="11">
        <v>1.071</v>
      </c>
      <c r="M9" s="12"/>
      <c r="N9" s="9"/>
      <c r="O9" s="10"/>
      <c r="P9" s="13">
        <f t="shared" si="0"/>
        <v>1.1830000000000001</v>
      </c>
    </row>
    <row r="10" spans="2:17" ht="13.9" customHeight="1" x14ac:dyDescent="0.25">
      <c r="B10" s="34" t="s">
        <v>69</v>
      </c>
      <c r="C10" s="9" t="s">
        <v>70</v>
      </c>
      <c r="D10" s="11"/>
      <c r="E10" s="11">
        <v>1.97</v>
      </c>
      <c r="F10" s="11"/>
      <c r="G10" s="11"/>
      <c r="H10" s="10"/>
      <c r="I10" s="10"/>
      <c r="J10" s="11"/>
      <c r="K10" s="11"/>
      <c r="L10" s="10"/>
      <c r="M10" s="12"/>
      <c r="N10" s="9"/>
      <c r="O10" s="9"/>
      <c r="P10" s="13">
        <f t="shared" si="0"/>
        <v>1.97</v>
      </c>
    </row>
    <row r="11" spans="2:17" ht="14.45" customHeight="1" x14ac:dyDescent="0.25">
      <c r="B11" s="34" t="s">
        <v>12</v>
      </c>
      <c r="C11" s="9" t="s">
        <v>13</v>
      </c>
      <c r="D11" s="11"/>
      <c r="E11" s="11"/>
      <c r="F11" s="11"/>
      <c r="G11" s="11"/>
      <c r="H11" s="10"/>
      <c r="I11" s="10"/>
      <c r="J11" s="11"/>
      <c r="K11" s="11"/>
      <c r="L11" s="10"/>
      <c r="M11" s="12"/>
      <c r="N11" s="11">
        <v>0.61399999999999999</v>
      </c>
      <c r="O11" s="10"/>
      <c r="P11" s="13">
        <f t="shared" si="0"/>
        <v>0.61399999999999999</v>
      </c>
    </row>
    <row r="12" spans="2:17" ht="13.9" customHeight="1" x14ac:dyDescent="0.25">
      <c r="B12" s="34" t="s">
        <v>14</v>
      </c>
      <c r="C12" s="9" t="s">
        <v>15</v>
      </c>
      <c r="D12" s="11"/>
      <c r="E12" s="11"/>
      <c r="F12" s="11"/>
      <c r="G12" s="11">
        <v>0.24</v>
      </c>
      <c r="H12" s="10"/>
      <c r="I12" s="10"/>
      <c r="J12" s="11"/>
      <c r="K12" s="11"/>
      <c r="L12" s="10"/>
      <c r="M12" s="12"/>
      <c r="N12" s="9"/>
      <c r="O12" s="10"/>
      <c r="P12" s="13">
        <f t="shared" si="0"/>
        <v>0.24</v>
      </c>
    </row>
    <row r="13" spans="2:17" ht="12.6" customHeight="1" x14ac:dyDescent="0.25">
      <c r="B13" s="34" t="s">
        <v>72</v>
      </c>
      <c r="C13" s="9" t="s">
        <v>16</v>
      </c>
      <c r="D13" s="11">
        <v>3.2480000000000002</v>
      </c>
      <c r="E13" s="11"/>
      <c r="F13" s="11"/>
      <c r="G13" s="11"/>
      <c r="H13" s="10"/>
      <c r="I13" s="10"/>
      <c r="J13" s="11"/>
      <c r="K13" s="11"/>
      <c r="L13" s="10" t="s">
        <v>71</v>
      </c>
      <c r="M13" s="12"/>
      <c r="N13" s="9"/>
      <c r="O13" s="10"/>
      <c r="P13" s="13">
        <f t="shared" si="0"/>
        <v>3.2480000000000002</v>
      </c>
    </row>
    <row r="14" spans="2:17" x14ac:dyDescent="0.25">
      <c r="B14" s="34" t="s">
        <v>17</v>
      </c>
      <c r="C14" s="9" t="s">
        <v>18</v>
      </c>
      <c r="D14" s="11">
        <v>3.48</v>
      </c>
      <c r="E14" s="11">
        <v>4.9950000000000001</v>
      </c>
      <c r="F14" s="11"/>
      <c r="G14" s="11">
        <v>6.0780000000000003</v>
      </c>
      <c r="H14" s="10"/>
      <c r="I14" s="10"/>
      <c r="J14" s="11"/>
      <c r="K14" s="11"/>
      <c r="L14" s="10"/>
      <c r="M14" s="12"/>
      <c r="N14" s="9"/>
      <c r="O14" s="10"/>
      <c r="P14" s="13">
        <f t="shared" si="0"/>
        <v>14.553000000000001</v>
      </c>
    </row>
    <row r="15" spans="2:17" x14ac:dyDescent="0.25">
      <c r="B15" s="34" t="s">
        <v>19</v>
      </c>
      <c r="C15" s="9" t="s">
        <v>20</v>
      </c>
      <c r="D15" s="11">
        <v>261.27</v>
      </c>
      <c r="E15" s="11"/>
      <c r="F15" s="11"/>
      <c r="G15" s="11"/>
      <c r="H15" s="10"/>
      <c r="I15" s="10"/>
      <c r="J15" s="11"/>
      <c r="K15" s="11"/>
      <c r="L15" s="10"/>
      <c r="M15" s="12"/>
      <c r="N15" s="9"/>
      <c r="O15" s="10"/>
      <c r="P15" s="13">
        <f t="shared" si="0"/>
        <v>261.27</v>
      </c>
      <c r="Q15" s="7"/>
    </row>
    <row r="16" spans="2:17" x14ac:dyDescent="0.25">
      <c r="B16" s="34" t="s">
        <v>21</v>
      </c>
      <c r="C16" s="9" t="s">
        <v>22</v>
      </c>
      <c r="D16" s="11">
        <v>331.35</v>
      </c>
      <c r="E16" s="11"/>
      <c r="F16" s="11"/>
      <c r="G16" s="11"/>
      <c r="H16" s="10"/>
      <c r="I16" s="10"/>
      <c r="J16" s="11"/>
      <c r="K16" s="11"/>
      <c r="L16" s="10"/>
      <c r="M16" s="12"/>
      <c r="N16" s="9"/>
      <c r="O16" s="10"/>
      <c r="P16" s="13">
        <f t="shared" si="0"/>
        <v>331.35</v>
      </c>
    </row>
    <row r="17" spans="2:17" x14ac:dyDescent="0.25">
      <c r="B17" s="35" t="s">
        <v>23</v>
      </c>
      <c r="C17" s="14" t="s">
        <v>24</v>
      </c>
      <c r="D17" s="16"/>
      <c r="E17" s="16"/>
      <c r="F17" s="16"/>
      <c r="G17" s="16"/>
      <c r="H17" s="16">
        <v>4.5460000000000003</v>
      </c>
      <c r="I17" s="15"/>
      <c r="J17" s="11"/>
      <c r="K17" s="11"/>
      <c r="L17" s="10"/>
      <c r="M17" s="12"/>
      <c r="N17" s="9"/>
      <c r="O17" s="10"/>
      <c r="P17" s="12">
        <f t="shared" si="0"/>
        <v>4.5460000000000003</v>
      </c>
    </row>
    <row r="18" spans="2:17" x14ac:dyDescent="0.25">
      <c r="B18" s="34" t="s">
        <v>36</v>
      </c>
      <c r="C18" s="17" t="s">
        <v>35</v>
      </c>
      <c r="D18" s="11"/>
      <c r="E18" s="11"/>
      <c r="F18" s="11"/>
      <c r="G18" s="11"/>
      <c r="H18" s="11">
        <v>0.47899999999999998</v>
      </c>
      <c r="I18" s="10"/>
      <c r="J18" s="11">
        <v>1.6379999999999999</v>
      </c>
      <c r="K18" s="11">
        <v>0.42399999999999999</v>
      </c>
      <c r="L18" s="10"/>
      <c r="M18" s="12"/>
      <c r="N18" s="9">
        <v>0.78</v>
      </c>
      <c r="O18" s="10"/>
      <c r="P18" s="12">
        <f t="shared" si="0"/>
        <v>3.3209999999999997</v>
      </c>
    </row>
    <row r="19" spans="2:17" ht="17.45" customHeight="1" x14ac:dyDescent="0.25">
      <c r="B19" s="34" t="s">
        <v>37</v>
      </c>
      <c r="C19" s="17" t="s">
        <v>38</v>
      </c>
      <c r="D19" s="11"/>
      <c r="E19" s="11"/>
      <c r="F19" s="11"/>
      <c r="G19" s="11"/>
      <c r="H19" s="11">
        <v>0.20699999999999999</v>
      </c>
      <c r="I19" s="10"/>
      <c r="J19" s="11">
        <v>1.357</v>
      </c>
      <c r="K19" s="11">
        <v>1.345</v>
      </c>
      <c r="L19" s="10"/>
      <c r="M19" s="12"/>
      <c r="N19" s="9">
        <v>3.98</v>
      </c>
      <c r="O19" s="10"/>
      <c r="P19" s="12">
        <f t="shared" si="0"/>
        <v>6.8889999999999993</v>
      </c>
    </row>
    <row r="20" spans="2:17" ht="15" customHeight="1" x14ac:dyDescent="0.25">
      <c r="B20" s="34" t="s">
        <v>39</v>
      </c>
      <c r="C20" s="17" t="s">
        <v>40</v>
      </c>
      <c r="D20" s="11"/>
      <c r="E20" s="11"/>
      <c r="F20" s="11"/>
      <c r="G20" s="11"/>
      <c r="H20" s="11"/>
      <c r="I20" s="10"/>
      <c r="J20" s="11">
        <v>5.1999999999999998E-2</v>
      </c>
      <c r="K20" s="11"/>
      <c r="L20" s="10"/>
      <c r="M20" s="12"/>
      <c r="N20" s="9"/>
      <c r="O20" s="9"/>
      <c r="P20" s="12">
        <f t="shared" si="0"/>
        <v>5.1999999999999998E-2</v>
      </c>
    </row>
    <row r="21" spans="2:17" ht="4.9000000000000004" hidden="1" customHeight="1" x14ac:dyDescent="0.25">
      <c r="B21" s="34" t="s">
        <v>42</v>
      </c>
      <c r="C21" s="18" t="s">
        <v>41</v>
      </c>
      <c r="D21" s="11"/>
      <c r="E21" s="11"/>
      <c r="F21" s="11"/>
      <c r="G21" s="11"/>
      <c r="H21" s="11"/>
      <c r="I21" s="10"/>
      <c r="J21" s="11"/>
      <c r="K21" s="11"/>
      <c r="L21" s="10"/>
      <c r="M21" s="12"/>
      <c r="N21" s="9"/>
      <c r="O21" s="9"/>
      <c r="P21" s="12"/>
    </row>
    <row r="22" spans="2:17" ht="26.25" x14ac:dyDescent="0.25">
      <c r="B22" s="34" t="s">
        <v>44</v>
      </c>
      <c r="C22" s="18" t="s">
        <v>43</v>
      </c>
      <c r="D22" s="11"/>
      <c r="E22" s="11"/>
      <c r="F22" s="11"/>
      <c r="G22" s="11"/>
      <c r="H22" s="11"/>
      <c r="I22" s="10"/>
      <c r="J22" s="11">
        <v>349.70400000000001</v>
      </c>
      <c r="K22" s="11">
        <v>361.53399999999999</v>
      </c>
      <c r="L22" s="10"/>
      <c r="M22" s="12"/>
      <c r="N22" s="9">
        <v>92.46</v>
      </c>
      <c r="O22" s="19">
        <v>458</v>
      </c>
      <c r="P22" s="12">
        <f>SUM(D22:O22)</f>
        <v>1261.6980000000001</v>
      </c>
    </row>
    <row r="23" spans="2:17" ht="26.25" x14ac:dyDescent="0.25">
      <c r="B23" s="34" t="s">
        <v>46</v>
      </c>
      <c r="C23" s="18" t="s">
        <v>45</v>
      </c>
      <c r="D23" s="11"/>
      <c r="E23" s="11"/>
      <c r="F23" s="11"/>
      <c r="G23" s="11"/>
      <c r="H23" s="11"/>
      <c r="I23" s="10"/>
      <c r="J23" s="11">
        <v>1.252</v>
      </c>
      <c r="K23" s="11"/>
      <c r="L23" s="10"/>
      <c r="M23" s="12"/>
      <c r="N23" s="11">
        <v>0.28199999999999997</v>
      </c>
      <c r="O23" s="10"/>
      <c r="P23" s="12">
        <f>SUM(D23:O23)</f>
        <v>1.534</v>
      </c>
    </row>
    <row r="24" spans="2:17" ht="0.6" customHeight="1" x14ac:dyDescent="0.25">
      <c r="B24" s="34"/>
      <c r="C24" s="18"/>
      <c r="D24" s="11">
        <f>SUM(D3:D23)</f>
        <v>1259.202</v>
      </c>
      <c r="E24" s="11">
        <f>SUM(E3:E23)</f>
        <v>8.2989999999999995</v>
      </c>
      <c r="F24" s="11">
        <f>SUM(F3:F23)</f>
        <v>11.52</v>
      </c>
      <c r="G24" s="11">
        <f>SUM(G3:G23)</f>
        <v>6.3180000000000005</v>
      </c>
      <c r="H24" s="11">
        <f>SUM(H3:H23)</f>
        <v>20.141999999999999</v>
      </c>
      <c r="I24" s="10"/>
      <c r="J24" s="11"/>
      <c r="K24" s="11">
        <f>SUM(K3:K23)</f>
        <v>401.36899999999997</v>
      </c>
      <c r="L24" s="10"/>
      <c r="M24" s="12">
        <f>SUM(M3:M23)</f>
        <v>9.66</v>
      </c>
      <c r="N24" s="9">
        <f>SUM(N3:N23)</f>
        <v>98.115999999999985</v>
      </c>
      <c r="O24" s="9"/>
      <c r="P24" s="11">
        <f>SUM(P3:P23)</f>
        <v>2627.7310000000002</v>
      </c>
    </row>
    <row r="25" spans="2:17" ht="13.9" customHeight="1" x14ac:dyDescent="0.25">
      <c r="B25" s="36" t="s">
        <v>25</v>
      </c>
      <c r="C25" s="20" t="s">
        <v>26</v>
      </c>
      <c r="D25" s="21"/>
      <c r="E25" s="21"/>
      <c r="F25" s="21"/>
      <c r="G25" s="21"/>
      <c r="H25" s="21"/>
      <c r="I25" s="21">
        <v>2974.3</v>
      </c>
      <c r="J25" s="11"/>
      <c r="K25" s="11"/>
      <c r="L25" s="10"/>
      <c r="M25" s="12"/>
      <c r="N25" s="9"/>
      <c r="O25" s="9"/>
      <c r="P25" s="11">
        <v>2974.3</v>
      </c>
    </row>
    <row r="26" spans="2:17" ht="13.15" customHeight="1" x14ac:dyDescent="0.25">
      <c r="B26" s="4" t="s">
        <v>27</v>
      </c>
      <c r="C26" s="22" t="s">
        <v>28</v>
      </c>
      <c r="D26" s="24">
        <v>5147.3599999999997</v>
      </c>
      <c r="E26" s="24"/>
      <c r="F26" s="24"/>
      <c r="G26" s="24"/>
      <c r="H26" s="24"/>
      <c r="I26" s="23"/>
      <c r="J26" s="24"/>
      <c r="K26" s="24"/>
      <c r="L26" s="23"/>
      <c r="M26" s="24"/>
      <c r="N26" s="22"/>
      <c r="O26" s="23"/>
      <c r="P26" s="24">
        <f>SUM(D26:O26)</f>
        <v>5147.3599999999997</v>
      </c>
    </row>
    <row r="27" spans="2:17" x14ac:dyDescent="0.25">
      <c r="B27" s="4" t="s">
        <v>29</v>
      </c>
      <c r="C27" s="22" t="s">
        <v>30</v>
      </c>
      <c r="D27" s="24">
        <v>78.599999999999994</v>
      </c>
      <c r="E27" s="24"/>
      <c r="F27" s="24"/>
      <c r="G27" s="24"/>
      <c r="H27" s="24"/>
      <c r="I27" s="23"/>
      <c r="J27" s="24"/>
      <c r="K27" s="24"/>
      <c r="L27" s="23"/>
      <c r="M27" s="24"/>
      <c r="N27" s="22"/>
      <c r="O27" s="23"/>
      <c r="P27" s="24">
        <f>SUM(D27:O27)</f>
        <v>78.599999999999994</v>
      </c>
    </row>
    <row r="28" spans="2:17" x14ac:dyDescent="0.25">
      <c r="B28" s="4" t="s">
        <v>31</v>
      </c>
      <c r="C28" s="22" t="s">
        <v>32</v>
      </c>
      <c r="D28" s="24">
        <v>1452.79</v>
      </c>
      <c r="E28" s="24"/>
      <c r="F28" s="24"/>
      <c r="G28" s="24"/>
      <c r="H28" s="24"/>
      <c r="I28" s="23"/>
      <c r="J28" s="24"/>
      <c r="K28" s="24"/>
      <c r="L28" s="23"/>
      <c r="M28" s="24"/>
      <c r="N28" s="22"/>
      <c r="O28" s="23"/>
      <c r="P28" s="24">
        <f>SUM(D28:O28)</f>
        <v>1452.79</v>
      </c>
    </row>
    <row r="29" spans="2:17" ht="11.45" customHeight="1" x14ac:dyDescent="0.25">
      <c r="B29" s="4" t="s">
        <v>34</v>
      </c>
      <c r="C29" s="22" t="s">
        <v>33</v>
      </c>
      <c r="D29" s="24">
        <v>231.49</v>
      </c>
      <c r="E29" s="24"/>
      <c r="F29" s="24"/>
      <c r="G29" s="24"/>
      <c r="H29" s="24"/>
      <c r="I29" s="23"/>
      <c r="J29" s="24"/>
      <c r="K29" s="24"/>
      <c r="L29" s="23"/>
      <c r="M29" s="24"/>
      <c r="N29" s="22"/>
      <c r="O29" s="23"/>
      <c r="P29" s="24">
        <f>SUM(D29:O29)</f>
        <v>231.49</v>
      </c>
    </row>
    <row r="30" spans="2:17" x14ac:dyDescent="0.25">
      <c r="B30" s="37" t="s">
        <v>47</v>
      </c>
      <c r="C30" s="25"/>
      <c r="D30" s="13">
        <f>D3+D4+D6+D7+D8++++D9+D13+D14+D15+D16</f>
        <v>1259.202</v>
      </c>
      <c r="E30" s="13">
        <f>SUM(E24)</f>
        <v>8.2989999999999995</v>
      </c>
      <c r="F30" s="13">
        <f>SUM(F24)</f>
        <v>11.52</v>
      </c>
      <c r="G30" s="13">
        <f>SUM(G24)</f>
        <v>6.3180000000000005</v>
      </c>
      <c r="H30" s="13">
        <f>SUM(H24)</f>
        <v>20.141999999999999</v>
      </c>
      <c r="I30" s="13">
        <f>SUM(I3:I29)</f>
        <v>2974.3</v>
      </c>
      <c r="J30" s="13">
        <f>SUM(J3:J29)</f>
        <v>354.03399999999999</v>
      </c>
      <c r="K30" s="13">
        <f>SUM(K24)</f>
        <v>401.36899999999997</v>
      </c>
      <c r="L30" s="13">
        <f>SUM(L3:L29)</f>
        <v>1.071</v>
      </c>
      <c r="M30" s="13">
        <f>SUM(M24)</f>
        <v>9.66</v>
      </c>
      <c r="N30" s="25">
        <f>SUM(N24)</f>
        <v>98.115999999999985</v>
      </c>
      <c r="O30" s="27">
        <f>SUM(O3:O29)</f>
        <v>458</v>
      </c>
      <c r="P30" s="13">
        <f>P3+P4+P5+P6+P7+P8+P9+P10+P11+P12+P13+P14+P15+P16+P17+P18+P19+P20+P22+P23+P25</f>
        <v>5602.0310000000009</v>
      </c>
      <c r="Q30" s="7"/>
    </row>
    <row r="31" spans="2:17" x14ac:dyDescent="0.25">
      <c r="B31" s="4" t="s">
        <v>48</v>
      </c>
      <c r="C31" s="22"/>
      <c r="D31" s="24">
        <f>D26+D27+D28+D29</f>
        <v>6910.24</v>
      </c>
      <c r="E31" s="24"/>
      <c r="F31" s="24"/>
      <c r="G31" s="24"/>
      <c r="H31" s="24"/>
      <c r="I31" s="23"/>
      <c r="J31" s="24"/>
      <c r="K31" s="24"/>
      <c r="L31" s="23"/>
      <c r="M31" s="24"/>
      <c r="N31" s="22"/>
      <c r="O31" s="22"/>
      <c r="P31" s="24">
        <f>P26+P27+P28+P29</f>
        <v>6910.24</v>
      </c>
    </row>
    <row r="32" spans="2:17" x14ac:dyDescent="0.25">
      <c r="B32" s="38" t="s">
        <v>49</v>
      </c>
      <c r="C32" s="28"/>
      <c r="D32" s="30"/>
      <c r="E32" s="30"/>
      <c r="F32" s="30"/>
      <c r="G32" s="30"/>
      <c r="H32" s="29"/>
      <c r="I32" s="29"/>
      <c r="J32" s="30"/>
      <c r="K32" s="30"/>
      <c r="L32" s="29"/>
      <c r="M32" s="24"/>
      <c r="N32" s="22"/>
      <c r="O32" s="23"/>
      <c r="P32" s="24">
        <f>P31+P30</f>
        <v>12512.271000000001</v>
      </c>
    </row>
    <row r="33" spans="2:16" x14ac:dyDescent="0.25">
      <c r="B33" s="39" t="s">
        <v>62</v>
      </c>
      <c r="C33" s="25"/>
      <c r="D33" s="13"/>
      <c r="E33" s="13"/>
      <c r="F33" s="13"/>
      <c r="G33" s="13"/>
      <c r="H33" s="26"/>
      <c r="I33" s="26"/>
      <c r="J33" s="13"/>
      <c r="K33" s="13"/>
      <c r="L33" s="26"/>
      <c r="M33" s="13"/>
      <c r="N33" s="25"/>
      <c r="O33" s="25"/>
      <c r="P33" s="13">
        <v>44.76</v>
      </c>
    </row>
    <row r="35" spans="2:16" x14ac:dyDescent="0.25">
      <c r="D35" s="5"/>
      <c r="N35" s="5"/>
      <c r="O35" s="5"/>
    </row>
    <row r="36" spans="2:16" x14ac:dyDescent="0.25">
      <c r="D36" s="5"/>
      <c r="N36" s="5"/>
    </row>
  </sheetData>
  <mergeCells count="1">
    <mergeCell ref="C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úroveň vytriedenia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2021-02-19T11:08:20Z</dcterms:modified>
</cp:coreProperties>
</file>